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6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<sst xmlns="http://schemas.openxmlformats.org/spreadsheetml/2006/main" count="105" uniqueCount="62">
  <si>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ОФЕРТА за кухненско обзавеждане</t>
  </si>
  <si>
    <t>Поръчка Nо</t>
  </si>
  <si>
    <t>No</t>
  </si>
  <si>
    <t>Видове стоки и услуги</t>
  </si>
  <si>
    <t>ед. цена</t>
  </si>
  <si>
    <t>к-во</t>
  </si>
  <si>
    <t>л/м</t>
  </si>
  <si>
    <t xml:space="preserve">Общо </t>
  </si>
  <si>
    <t>бр.</t>
  </si>
  <si>
    <t>к - т</t>
  </si>
  <si>
    <t>Всичко</t>
  </si>
  <si>
    <t>м-ка</t>
  </si>
  <si>
    <t>Съставил : Евгени Тинчев</t>
  </si>
  <si>
    <t>сума</t>
  </si>
  <si>
    <t>корпус:</t>
  </si>
  <si>
    <t>термоплот:</t>
  </si>
  <si>
    <t>обков:</t>
  </si>
  <si>
    <t>blum</t>
  </si>
  <si>
    <t>крепежи:</t>
  </si>
  <si>
    <t>гръб:</t>
  </si>
  <si>
    <t>фронт дол:</t>
  </si>
  <si>
    <t>фронт гор:</t>
  </si>
  <si>
    <t xml:space="preserve">Производителят гарантира за безупречното качество на материалите </t>
  </si>
  <si>
    <r>
      <t>и изработката на продукта с марка "</t>
    </r>
    <r>
      <rPr>
        <b/>
        <sz val="14"/>
        <color indexed="10"/>
        <rFont val="Times New Roman"/>
        <family val="1"/>
      </rPr>
      <t>Body</t>
    </r>
    <r>
      <rPr>
        <b/>
        <sz val="14"/>
        <color indexed="8"/>
        <rFont val="Times New Roman"/>
        <family val="1"/>
      </rPr>
      <t>Lux".</t>
    </r>
  </si>
  <si>
    <r>
      <t>H</t>
    </r>
    <r>
      <rPr>
        <b/>
        <sz val="14"/>
        <color indexed="10"/>
        <rFont val="Arial Rounded MT Bold"/>
        <family val="2"/>
      </rPr>
      <t>A</t>
    </r>
    <r>
      <rPr>
        <b/>
        <sz val="14"/>
        <color indexed="63"/>
        <rFont val="Arial Rounded MT Bold"/>
        <family val="2"/>
      </rPr>
      <t>FELE</t>
    </r>
  </si>
  <si>
    <r>
      <t xml:space="preserve">Метабокс </t>
    </r>
    <r>
      <rPr>
        <sz val="14"/>
        <color indexed="53"/>
        <rFont val="Eras Bold ITC"/>
        <family val="2"/>
      </rPr>
      <t>blum</t>
    </r>
    <r>
      <rPr>
        <sz val="14"/>
        <rFont val="Arial"/>
        <family val="2"/>
      </rPr>
      <t xml:space="preserve"> 500 мм. Н - 86 мм.</t>
    </r>
  </si>
  <si>
    <r>
      <t xml:space="preserve">Метабокс </t>
    </r>
    <r>
      <rPr>
        <sz val="14"/>
        <color indexed="53"/>
        <rFont val="Eras Bold ITC"/>
        <family val="2"/>
      </rPr>
      <t>blum</t>
    </r>
    <r>
      <rPr>
        <sz val="14"/>
        <rFont val="Arial"/>
        <family val="2"/>
      </rPr>
      <t xml:space="preserve"> 500 мм. Н - 150 мм.</t>
    </r>
  </si>
  <si>
    <r>
      <t xml:space="preserve">Рейлинг за метабокс </t>
    </r>
    <r>
      <rPr>
        <sz val="14"/>
        <color indexed="53"/>
        <rFont val="Eras Bold ITC"/>
        <family val="2"/>
      </rPr>
      <t>blum</t>
    </r>
    <r>
      <rPr>
        <sz val="14"/>
        <rFont val="Arial"/>
        <family val="2"/>
      </rPr>
      <t xml:space="preserve"> 500 мм. 2 бр.</t>
    </r>
  </si>
  <si>
    <r>
      <t xml:space="preserve">Блумоушън клип </t>
    </r>
    <r>
      <rPr>
        <sz val="14"/>
        <color indexed="53"/>
        <rFont val="Eras Bold ITC"/>
        <family val="2"/>
      </rPr>
      <t>blum</t>
    </r>
    <r>
      <rPr>
        <sz val="14"/>
        <color indexed="53"/>
        <rFont val="Arial"/>
        <family val="2"/>
      </rPr>
      <t xml:space="preserve"> </t>
    </r>
    <r>
      <rPr>
        <sz val="14"/>
        <color indexed="8"/>
        <rFont val="Arial"/>
        <family val="2"/>
      </rPr>
      <t>плавно за врати</t>
    </r>
  </si>
  <si>
    <r>
      <t xml:space="preserve">Блумоушън за метабокс </t>
    </r>
    <r>
      <rPr>
        <sz val="14"/>
        <color indexed="53"/>
        <rFont val="Eras Bold ITC"/>
        <family val="2"/>
      </rPr>
      <t>blum</t>
    </r>
    <r>
      <rPr>
        <sz val="14"/>
        <color indexed="53"/>
        <rFont val="Arial"/>
        <family val="2"/>
      </rPr>
      <t xml:space="preserve"> </t>
    </r>
    <r>
      <rPr>
        <sz val="14"/>
        <color indexed="8"/>
        <rFont val="Arial"/>
        <family val="2"/>
      </rPr>
      <t>плавн.чекм.</t>
    </r>
  </si>
  <si>
    <r>
      <t>www.</t>
    </r>
    <r>
      <rPr>
        <b/>
        <i/>
        <sz val="13"/>
        <color indexed="10"/>
        <rFont val="Aharoni"/>
        <family val="0"/>
      </rPr>
      <t>Body</t>
    </r>
    <r>
      <rPr>
        <b/>
        <i/>
        <sz val="13"/>
        <rFont val="Aharoni"/>
        <family val="0"/>
      </rPr>
      <t>Lux</t>
    </r>
    <r>
      <rPr>
        <b/>
        <i/>
        <sz val="11"/>
        <rFont val="Aharoni"/>
        <family val="0"/>
      </rPr>
      <t>.net</t>
    </r>
  </si>
  <si>
    <t>Забележка:</t>
  </si>
  <si>
    <t>Тотал</t>
  </si>
  <si>
    <r>
      <t xml:space="preserve">Водобран 26x16 инокс </t>
    </r>
    <r>
      <rPr>
        <b/>
        <sz val="14"/>
        <color indexed="50"/>
        <rFont val="Arial"/>
        <family val="2"/>
      </rPr>
      <t xml:space="preserve">"kame" </t>
    </r>
    <r>
      <rPr>
        <sz val="14"/>
        <color indexed="8"/>
        <rFont val="Arial"/>
        <family val="2"/>
      </rPr>
      <t>L= 4100mm.</t>
    </r>
  </si>
  <si>
    <t>Фирмата вгражда, но не предлага свързване на уреди към мрежата на Ел. и ВиК !</t>
  </si>
  <si>
    <t>опции</t>
  </si>
  <si>
    <r>
      <t xml:space="preserve">Леграбокс pure M </t>
    </r>
    <r>
      <rPr>
        <sz val="14"/>
        <color indexed="53"/>
        <rFont val="Eras Bold ITC"/>
        <family val="2"/>
      </rPr>
      <t>blum</t>
    </r>
    <r>
      <rPr>
        <sz val="14"/>
        <rFont val="Arial"/>
        <family val="2"/>
      </rPr>
      <t xml:space="preserve"> 500мм. сив 8907</t>
    </r>
  </si>
  <si>
    <r>
      <t xml:space="preserve">Леграбокс pure K </t>
    </r>
    <r>
      <rPr>
        <sz val="14"/>
        <color indexed="53"/>
        <rFont val="Eras Bold ITC"/>
        <family val="2"/>
      </rPr>
      <t>blum</t>
    </r>
    <r>
      <rPr>
        <sz val="14"/>
        <rFont val="Arial"/>
        <family val="2"/>
      </rPr>
      <t xml:space="preserve"> 500мм. сив 8906</t>
    </r>
  </si>
  <si>
    <r>
      <t xml:space="preserve">Леграбокс pure C </t>
    </r>
    <r>
      <rPr>
        <sz val="14"/>
        <color indexed="53"/>
        <rFont val="Eras Bold ITC"/>
        <family val="2"/>
      </rPr>
      <t>blum</t>
    </r>
    <r>
      <rPr>
        <sz val="14"/>
        <rFont val="Arial"/>
        <family val="2"/>
      </rPr>
      <t xml:space="preserve"> 500мм. сив 8902</t>
    </r>
  </si>
  <si>
    <t>За 5 годишна гаранция на уредите, регистрирайте в сайта на производителя !</t>
  </si>
  <si>
    <t>от "БОДИЛУКС МЕБЕЛ ЕООД"</t>
  </si>
  <si>
    <t>Изработка на кухня долен/горен ред с плот</t>
  </si>
  <si>
    <t>Кош изтеглящ 30л разделно 604 без планка</t>
  </si>
  <si>
    <t>Монтаж / разнос 10%</t>
  </si>
  <si>
    <t>LED лента 4000К профил "гроув" без траф</t>
  </si>
  <si>
    <t>Валидност на офертата   31.01.2024</t>
  </si>
  <si>
    <t>бял + кобалт 6299</t>
  </si>
  <si>
    <t xml:space="preserve">мдф боя или пдч 6299 </t>
  </si>
  <si>
    <t>Дата :  08.01.2024</t>
  </si>
  <si>
    <t>Клиент :  Иван Иванов</t>
  </si>
  <si>
    <t>Тел :  089857ХХХХ</t>
  </si>
  <si>
    <t xml:space="preserve">Обект :  гр. Ловеч </t>
  </si>
  <si>
    <t>ВАРИАНТ 1 - корпус бял , фронт мдф боя мат , механизми Леграбокс</t>
  </si>
  <si>
    <t>Дръжки 5294.160.03</t>
  </si>
  <si>
    <t>HPL мрамор аляска</t>
  </si>
  <si>
    <t>Проект минус</t>
  </si>
  <si>
    <t>ВАРИАНТ 2 - корпус бял , фронт пдч кобалт , механизми Метабокс</t>
  </si>
  <si>
    <t>1. Механизми и уреди за доуточнение !</t>
  </si>
  <si>
    <t>2. Стойност на 3D проекта 420 лв.  ?  При поръчка се приспада от общата !</t>
  </si>
  <si>
    <t>Срок за изработка и монтаж 40 - 45 работни дни след 50% аванс!</t>
  </si>
  <si>
    <t>Разлика по висок горен ред Н= 250</t>
  </si>
  <si>
    <t>3. Височина на плота 920 мм. , височина на кухнята 2520 мм. !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</si>
</sst>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4"/>
      <color indexed="53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Bodoni MT Black"/>
      <family val="1"/>
    </font>
    <font>
      <b/>
      <sz val="14"/>
      <color indexed="63"/>
      <name val="Arial Rounded MT Bold"/>
      <family val="2"/>
    </font>
    <font>
      <b/>
      <sz val="14"/>
      <color indexed="10"/>
      <name val="Arial Rounded MT Bold"/>
      <family val="2"/>
    </font>
    <font>
      <b/>
      <sz val="14"/>
      <color indexed="53"/>
      <name val="Eras Demi ITC"/>
      <family val="2"/>
    </font>
    <font>
      <sz val="14"/>
      <color indexed="53"/>
      <name val="Eras Bold ITC"/>
      <family val="2"/>
    </font>
    <font>
      <b/>
      <i/>
      <sz val="10"/>
      <color indexed="10"/>
      <name val="Aharoni"/>
      <family val="0"/>
    </font>
    <font>
      <b/>
      <i/>
      <sz val="13"/>
      <color indexed="10"/>
      <name val="Aharoni"/>
      <family val="0"/>
    </font>
    <font>
      <b/>
      <i/>
      <sz val="13"/>
      <name val="Aharoni"/>
      <family val="0"/>
    </font>
    <font>
      <b/>
      <i/>
      <sz val="11"/>
      <name val="Aharoni"/>
      <family val="0"/>
    </font>
    <font>
      <b/>
      <i/>
      <sz val="10"/>
      <name val="Aharoni"/>
      <family val="0"/>
    </font>
    <font>
      <i/>
      <sz val="12"/>
      <name val="Arial"/>
      <family val="2"/>
    </font>
    <font>
      <b/>
      <i/>
      <sz val="14"/>
      <name val="Arial"/>
      <family val="2"/>
    </font>
    <font>
      <b/>
      <sz val="14"/>
      <color indexed="50"/>
      <name val="Arial"/>
      <family val="2"/>
    </font>
    <font>
      <b/>
      <i/>
      <sz val="12"/>
      <name val="Arial"/>
      <family val="2"/>
    </font>
    <font>
      <i/>
      <sz val="13.5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0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4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9" fontId="1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"/>
  <sheetViews>
    <sheetView tabSelected="1" zoomScalePageLayoutView="0" workbookViewId="0" topLeftCell="A1">
      <selection activeCell="H63" sqref="H63"/>
    </sheetView>
  </sheetViews>
  <sheetFormatPr defaultColWidth="9.140625" defaultRowHeight="12.75"/>
  <cols>
    <col min="1" max="1" width="4.57421875" style="1" customWidth="1"/>
    <col min="2" max="2" width="55.00390625" style="1" customWidth="1"/>
    <col min="3" max="3" width="7.00390625" style="1" customWidth="1"/>
    <col min="4" max="4" width="8.57421875" style="1" customWidth="1"/>
    <col min="5" max="5" width="12.140625" style="1" customWidth="1"/>
    <col min="6" max="6" width="12.57421875" style="1" customWidth="1"/>
    <col min="7" max="17" width="9.140625" style="4" customWidth="1"/>
    <col min="18" max="16384" width="9.140625" style="1" customWidth="1"/>
  </cols>
  <sheetData>
    <row r="1" ht="18.75" thickBot="1"/>
    <row r="2" spans="2:6" ht="19.5" thickTop="1">
      <c r="B2" s="23" t="s">
        <v>0</v>
      </c>
      <c r="D2" s="25"/>
      <c r="E2" s="26" t="s">
        <v>30</v>
      </c>
      <c r="F2" s="27"/>
    </row>
    <row r="3" ht="19.5" thickBot="1">
      <c r="B3" s="24" t="s">
        <v>40</v>
      </c>
    </row>
    <row r="4" spans="2:6" ht="19.5" thickBot="1" thickTop="1">
      <c r="B4" s="9"/>
      <c r="F4" s="8"/>
    </row>
    <row r="5" spans="2:6" ht="18.75" thickTop="1">
      <c r="B5" s="11" t="s">
        <v>48</v>
      </c>
      <c r="C5" s="12" t="s">
        <v>14</v>
      </c>
      <c r="D5" s="12"/>
      <c r="E5" s="12" t="s">
        <v>46</v>
      </c>
      <c r="F5" s="13"/>
    </row>
    <row r="6" spans="2:6" ht="18">
      <c r="B6" s="14" t="s">
        <v>49</v>
      </c>
      <c r="C6" s="15" t="s">
        <v>20</v>
      </c>
      <c r="D6" s="15"/>
      <c r="E6" s="15" t="s">
        <v>47</v>
      </c>
      <c r="F6" s="16"/>
    </row>
    <row r="7" spans="2:6" ht="18">
      <c r="B7" s="14" t="s">
        <v>50</v>
      </c>
      <c r="C7" s="15" t="s">
        <v>21</v>
      </c>
      <c r="D7" s="15"/>
      <c r="E7" s="15" t="s">
        <v>47</v>
      </c>
      <c r="F7" s="16"/>
    </row>
    <row r="8" spans="2:6" ht="18">
      <c r="B8" s="14" t="s">
        <v>51</v>
      </c>
      <c r="C8" s="15" t="s">
        <v>15</v>
      </c>
      <c r="D8" s="15"/>
      <c r="E8" s="15" t="s">
        <v>54</v>
      </c>
      <c r="F8" s="16"/>
    </row>
    <row r="9" spans="2:6" ht="18">
      <c r="B9" s="14" t="s">
        <v>1</v>
      </c>
      <c r="C9" s="15" t="s">
        <v>19</v>
      </c>
      <c r="D9" s="15"/>
      <c r="E9" s="15" t="s">
        <v>54</v>
      </c>
      <c r="F9" s="17"/>
    </row>
    <row r="10" spans="2:6" ht="18.75">
      <c r="B10" s="14" t="s">
        <v>12</v>
      </c>
      <c r="C10" s="15" t="s">
        <v>16</v>
      </c>
      <c r="D10" s="15"/>
      <c r="E10" s="18" t="s">
        <v>17</v>
      </c>
      <c r="F10" s="17"/>
    </row>
    <row r="11" spans="2:6" ht="18.75" thickBot="1">
      <c r="B11" s="19" t="s">
        <v>45</v>
      </c>
      <c r="C11" s="20" t="s">
        <v>18</v>
      </c>
      <c r="D11" s="20"/>
      <c r="E11" s="21" t="s">
        <v>24</v>
      </c>
      <c r="F11" s="22"/>
    </row>
    <row r="12" ht="18.75" thickTop="1"/>
    <row r="13" ht="18.75">
      <c r="B13" s="55" t="s">
        <v>52</v>
      </c>
    </row>
    <row r="14" spans="1:17" s="2" customFormat="1" ht="18">
      <c r="A14" s="3" t="s">
        <v>2</v>
      </c>
      <c r="B14" s="3" t="s">
        <v>3</v>
      </c>
      <c r="C14" s="3" t="s">
        <v>11</v>
      </c>
      <c r="D14" s="3" t="s">
        <v>5</v>
      </c>
      <c r="E14" s="3" t="s">
        <v>4</v>
      </c>
      <c r="F14" s="3" t="s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6" ht="18">
      <c r="A15" s="1">
        <v>1</v>
      </c>
      <c r="B15" s="1" t="s">
        <v>41</v>
      </c>
      <c r="C15" s="1" t="s">
        <v>6</v>
      </c>
      <c r="D15" s="1">
        <v>4.15</v>
      </c>
      <c r="E15" s="1">
        <v>1150</v>
      </c>
      <c r="F15" s="1">
        <f>SUM(D15*E15)</f>
        <v>4772.5</v>
      </c>
    </row>
    <row r="16" spans="1:6" ht="18">
      <c r="A16" s="1">
        <v>2</v>
      </c>
      <c r="B16" s="1" t="s">
        <v>60</v>
      </c>
      <c r="C16" s="1" t="s">
        <v>8</v>
      </c>
      <c r="D16" s="1">
        <v>1</v>
      </c>
      <c r="E16" s="1">
        <v>532.14</v>
      </c>
      <c r="F16" s="1">
        <f>SUM(D16*E16)</f>
        <v>532.14</v>
      </c>
    </row>
    <row r="17" spans="1:6" ht="18">
      <c r="A17" s="1">
        <v>3</v>
      </c>
      <c r="B17" s="1" t="s">
        <v>53</v>
      </c>
      <c r="C17" s="1" t="s">
        <v>8</v>
      </c>
      <c r="D17" s="1">
        <v>16</v>
      </c>
      <c r="E17" s="1">
        <v>5.5</v>
      </c>
      <c r="F17" s="1">
        <f>SUM(D17*E17)</f>
        <v>88</v>
      </c>
    </row>
    <row r="18" spans="1:6" ht="18">
      <c r="A18" s="1">
        <v>4</v>
      </c>
      <c r="B18" s="1" t="s">
        <v>43</v>
      </c>
      <c r="C18" s="53" t="s">
        <v>8</v>
      </c>
      <c r="D18" s="1">
        <v>1</v>
      </c>
      <c r="E18" s="1">
        <v>530</v>
      </c>
      <c r="F18" s="1">
        <f>SUM(D18*E18)</f>
        <v>530</v>
      </c>
    </row>
    <row r="19" spans="1:6" ht="18">
      <c r="A19" s="1">
        <v>5</v>
      </c>
      <c r="E19" s="7" t="s">
        <v>7</v>
      </c>
      <c r="F19" s="7">
        <f>SUM(F15:F18)</f>
        <v>5922.64</v>
      </c>
    </row>
    <row r="20" spans="1:5" ht="18">
      <c r="A20" s="1">
        <v>6</v>
      </c>
      <c r="E20" s="10"/>
    </row>
    <row r="21" spans="1:2" ht="18.75">
      <c r="A21" s="1">
        <v>7</v>
      </c>
      <c r="B21" s="41" t="s">
        <v>35</v>
      </c>
    </row>
    <row r="22" spans="1:9" ht="18.75">
      <c r="A22" s="1">
        <v>8</v>
      </c>
      <c r="B22" s="1" t="s">
        <v>33</v>
      </c>
      <c r="C22" s="1" t="s">
        <v>6</v>
      </c>
      <c r="D22" s="1">
        <v>4.2</v>
      </c>
      <c r="E22" s="1">
        <v>28.8</v>
      </c>
      <c r="F22" s="1">
        <f>SUM(D22*E22)</f>
        <v>120.96000000000001</v>
      </c>
      <c r="I22" s="6"/>
    </row>
    <row r="23" spans="1:6" ht="18">
      <c r="A23" s="1">
        <v>9</v>
      </c>
      <c r="B23" s="1" t="s">
        <v>42</v>
      </c>
      <c r="C23" s="1" t="s">
        <v>8</v>
      </c>
      <c r="D23" s="1">
        <v>1</v>
      </c>
      <c r="E23" s="1">
        <v>168.74</v>
      </c>
      <c r="F23" s="1">
        <f aca="true" t="shared" si="0" ref="F23:F28">SUM(D23*E23)</f>
        <v>168.74</v>
      </c>
    </row>
    <row r="24" spans="1:6" ht="18.75">
      <c r="A24" s="1">
        <v>10</v>
      </c>
      <c r="B24" s="1" t="s">
        <v>36</v>
      </c>
      <c r="C24" s="1" t="s">
        <v>9</v>
      </c>
      <c r="D24" s="1">
        <v>1</v>
      </c>
      <c r="E24" s="1">
        <v>120.57</v>
      </c>
      <c r="F24" s="1">
        <f t="shared" si="0"/>
        <v>120.57</v>
      </c>
    </row>
    <row r="25" spans="1:6" ht="18.75">
      <c r="A25" s="1">
        <v>11</v>
      </c>
      <c r="B25" s="1" t="s">
        <v>37</v>
      </c>
      <c r="C25" s="1" t="s">
        <v>9</v>
      </c>
      <c r="D25" s="1">
        <v>2</v>
      </c>
      <c r="E25" s="1">
        <v>138.92</v>
      </c>
      <c r="F25" s="1">
        <f t="shared" si="0"/>
        <v>277.84</v>
      </c>
    </row>
    <row r="26" spans="1:6" ht="18.75">
      <c r="A26" s="1">
        <v>12</v>
      </c>
      <c r="B26" s="1" t="s">
        <v>38</v>
      </c>
      <c r="C26" s="1" t="s">
        <v>9</v>
      </c>
      <c r="D26" s="1">
        <v>4</v>
      </c>
      <c r="E26" s="1">
        <v>154.67</v>
      </c>
      <c r="F26" s="1">
        <f t="shared" si="0"/>
        <v>618.68</v>
      </c>
    </row>
    <row r="27" spans="1:6" ht="18.75">
      <c r="A27" s="1">
        <v>13</v>
      </c>
      <c r="B27" s="4" t="s">
        <v>28</v>
      </c>
      <c r="C27" s="4" t="s">
        <v>8</v>
      </c>
      <c r="D27" s="4">
        <v>7</v>
      </c>
      <c r="E27" s="4">
        <v>7.2</v>
      </c>
      <c r="F27" s="1">
        <f t="shared" si="0"/>
        <v>50.4</v>
      </c>
    </row>
    <row r="28" spans="1:6" ht="18">
      <c r="A28" s="1">
        <v>14</v>
      </c>
      <c r="B28" s="1" t="s">
        <v>44</v>
      </c>
      <c r="C28" s="1" t="s">
        <v>6</v>
      </c>
      <c r="D28" s="1">
        <v>1.8</v>
      </c>
      <c r="E28" s="1">
        <v>70</v>
      </c>
      <c r="F28" s="1">
        <f t="shared" si="0"/>
        <v>126</v>
      </c>
    </row>
    <row r="29" spans="5:6" ht="18">
      <c r="E29" s="7" t="s">
        <v>7</v>
      </c>
      <c r="F29" s="7">
        <f>SUM(F22:F28)</f>
        <v>1483.19</v>
      </c>
    </row>
    <row r="31" spans="2:6" ht="18.75">
      <c r="B31" s="54"/>
      <c r="C31" s="4"/>
      <c r="D31" s="4"/>
      <c r="E31" s="49" t="s">
        <v>10</v>
      </c>
      <c r="F31" s="50">
        <f>SUM(F29,F19)</f>
        <v>7405.83</v>
      </c>
    </row>
    <row r="32" spans="4:6" ht="18.75">
      <c r="D32" s="48" t="s">
        <v>55</v>
      </c>
      <c r="E32" s="48"/>
      <c r="F32" s="48">
        <v>420</v>
      </c>
    </row>
    <row r="33" spans="5:6" ht="18">
      <c r="E33" s="49" t="s">
        <v>32</v>
      </c>
      <c r="F33" s="50">
        <f>SUM(F31-F32)</f>
        <v>6985.83</v>
      </c>
    </row>
    <row r="34" spans="1:6" ht="18">
      <c r="A34" s="45"/>
      <c r="B34" s="45"/>
      <c r="C34" s="45"/>
      <c r="D34" s="45"/>
      <c r="E34" s="45"/>
      <c r="F34" s="45"/>
    </row>
    <row r="37" ht="18.75">
      <c r="B37" s="55" t="s">
        <v>56</v>
      </c>
    </row>
    <row r="38" spans="1:6" ht="18">
      <c r="A38" s="3" t="s">
        <v>2</v>
      </c>
      <c r="B38" s="3" t="s">
        <v>3</v>
      </c>
      <c r="C38" s="3" t="s">
        <v>11</v>
      </c>
      <c r="D38" s="3" t="s">
        <v>5</v>
      </c>
      <c r="E38" s="3" t="s">
        <v>4</v>
      </c>
      <c r="F38" s="3" t="s">
        <v>13</v>
      </c>
    </row>
    <row r="39" spans="1:6" ht="18">
      <c r="A39" s="1">
        <v>1</v>
      </c>
      <c r="B39" s="1" t="s">
        <v>41</v>
      </c>
      <c r="C39" s="1" t="s">
        <v>6</v>
      </c>
      <c r="D39" s="1">
        <v>4.15</v>
      </c>
      <c r="E39" s="1">
        <v>950</v>
      </c>
      <c r="F39" s="1">
        <f>SUM(D39*E39)</f>
        <v>3942.5000000000005</v>
      </c>
    </row>
    <row r="40" spans="1:6" ht="18">
      <c r="A40" s="1">
        <v>2</v>
      </c>
      <c r="B40" s="1" t="s">
        <v>60</v>
      </c>
      <c r="C40" s="1" t="s">
        <v>8</v>
      </c>
      <c r="D40" s="1">
        <v>1</v>
      </c>
      <c r="E40" s="1">
        <v>396.33</v>
      </c>
      <c r="F40" s="1">
        <f>SUM(D40*E40)</f>
        <v>396.33</v>
      </c>
    </row>
    <row r="41" spans="1:6" ht="18">
      <c r="A41" s="1">
        <v>3</v>
      </c>
      <c r="B41" s="1" t="s">
        <v>53</v>
      </c>
      <c r="C41" s="1" t="s">
        <v>8</v>
      </c>
      <c r="D41" s="1">
        <v>16</v>
      </c>
      <c r="E41" s="1">
        <v>5.5</v>
      </c>
      <c r="F41" s="1">
        <f>SUM(D41*E41)</f>
        <v>88</v>
      </c>
    </row>
    <row r="42" spans="1:6" ht="18">
      <c r="A42" s="1">
        <v>4</v>
      </c>
      <c r="B42" s="1" t="s">
        <v>43</v>
      </c>
      <c r="C42" s="53" t="s">
        <v>8</v>
      </c>
      <c r="D42" s="1">
        <v>1</v>
      </c>
      <c r="E42" s="1">
        <v>440</v>
      </c>
      <c r="F42" s="1">
        <f>SUM(D42*E42)</f>
        <v>440</v>
      </c>
    </row>
    <row r="43" spans="1:6" ht="18">
      <c r="A43" s="1">
        <v>5</v>
      </c>
      <c r="E43" s="7" t="s">
        <v>7</v>
      </c>
      <c r="F43" s="7">
        <f>SUM(F39:F42)</f>
        <v>4866.830000000001</v>
      </c>
    </row>
    <row r="44" spans="1:5" ht="18">
      <c r="A44" s="1">
        <v>6</v>
      </c>
      <c r="E44" s="10"/>
    </row>
    <row r="45" spans="1:2" ht="18.75">
      <c r="A45" s="1">
        <v>7</v>
      </c>
      <c r="B45" s="41" t="s">
        <v>35</v>
      </c>
    </row>
    <row r="46" spans="1:6" ht="18">
      <c r="A46" s="1">
        <v>8</v>
      </c>
      <c r="B46" s="1" t="s">
        <v>33</v>
      </c>
      <c r="C46" s="1" t="s">
        <v>6</v>
      </c>
      <c r="D46" s="1">
        <v>4.2</v>
      </c>
      <c r="E46" s="1">
        <v>28.8</v>
      </c>
      <c r="F46" s="1">
        <f aca="true" t="shared" si="1" ref="F46:F53">SUM(D46*E46)</f>
        <v>120.96000000000001</v>
      </c>
    </row>
    <row r="47" spans="1:6" ht="18">
      <c r="A47" s="1">
        <v>9</v>
      </c>
      <c r="B47" s="1" t="s">
        <v>42</v>
      </c>
      <c r="C47" s="1" t="s">
        <v>8</v>
      </c>
      <c r="D47" s="1">
        <v>1</v>
      </c>
      <c r="E47" s="1">
        <v>168.74</v>
      </c>
      <c r="F47" s="1">
        <f t="shared" si="1"/>
        <v>168.74</v>
      </c>
    </row>
    <row r="48" spans="1:6" ht="18.75">
      <c r="A48" s="1">
        <v>10</v>
      </c>
      <c r="B48" s="1" t="s">
        <v>25</v>
      </c>
      <c r="C48" s="1" t="s">
        <v>9</v>
      </c>
      <c r="D48" s="1">
        <v>1</v>
      </c>
      <c r="E48" s="1">
        <v>39.92</v>
      </c>
      <c r="F48" s="1">
        <f t="shared" si="1"/>
        <v>39.92</v>
      </c>
    </row>
    <row r="49" spans="1:6" ht="18.75">
      <c r="A49" s="1">
        <v>11</v>
      </c>
      <c r="B49" s="1" t="s">
        <v>26</v>
      </c>
      <c r="C49" s="1" t="s">
        <v>9</v>
      </c>
      <c r="D49" s="1">
        <v>6</v>
      </c>
      <c r="E49" s="1">
        <v>48.88</v>
      </c>
      <c r="F49" s="1">
        <f t="shared" si="1"/>
        <v>293.28000000000003</v>
      </c>
    </row>
    <row r="50" spans="1:6" ht="18.75">
      <c r="A50" s="1">
        <v>12</v>
      </c>
      <c r="B50" s="1" t="s">
        <v>27</v>
      </c>
      <c r="C50" s="1" t="s">
        <v>9</v>
      </c>
      <c r="D50" s="1">
        <v>4</v>
      </c>
      <c r="E50" s="1">
        <v>20.97</v>
      </c>
      <c r="F50" s="1">
        <f t="shared" si="1"/>
        <v>83.88</v>
      </c>
    </row>
    <row r="51" spans="1:6" ht="18.75">
      <c r="A51" s="1">
        <v>13</v>
      </c>
      <c r="B51" s="4" t="s">
        <v>28</v>
      </c>
      <c r="C51" s="4" t="s">
        <v>8</v>
      </c>
      <c r="D51" s="4">
        <v>7</v>
      </c>
      <c r="E51" s="4">
        <v>7.2</v>
      </c>
      <c r="F51" s="1">
        <f t="shared" si="1"/>
        <v>50.4</v>
      </c>
    </row>
    <row r="52" spans="1:6" ht="18.75">
      <c r="A52" s="1">
        <v>14</v>
      </c>
      <c r="B52" s="4" t="s">
        <v>29</v>
      </c>
      <c r="C52" s="4" t="s">
        <v>8</v>
      </c>
      <c r="D52" s="4">
        <v>7</v>
      </c>
      <c r="E52" s="4">
        <v>15.8</v>
      </c>
      <c r="F52" s="1">
        <f t="shared" si="1"/>
        <v>110.60000000000001</v>
      </c>
    </row>
    <row r="53" spans="1:6" ht="18">
      <c r="A53" s="1">
        <v>15</v>
      </c>
      <c r="B53" s="1" t="s">
        <v>44</v>
      </c>
      <c r="C53" s="1" t="s">
        <v>6</v>
      </c>
      <c r="D53" s="1">
        <v>1.8</v>
      </c>
      <c r="E53" s="1">
        <v>70</v>
      </c>
      <c r="F53" s="1">
        <f t="shared" si="1"/>
        <v>126</v>
      </c>
    </row>
    <row r="54" spans="5:6" ht="18">
      <c r="E54" s="7" t="s">
        <v>7</v>
      </c>
      <c r="F54" s="7">
        <f>SUM(F46:F53)</f>
        <v>993.7800000000001</v>
      </c>
    </row>
    <row r="56" spans="2:6" ht="18.75">
      <c r="B56" s="54"/>
      <c r="C56" s="4"/>
      <c r="D56" s="4"/>
      <c r="E56" s="49" t="s">
        <v>10</v>
      </c>
      <c r="F56" s="50">
        <f>SUM(F54,F43)</f>
        <v>5860.610000000001</v>
      </c>
    </row>
    <row r="57" spans="4:6" ht="18.75">
      <c r="D57" s="48" t="s">
        <v>55</v>
      </c>
      <c r="E57" s="48"/>
      <c r="F57" s="48">
        <v>420</v>
      </c>
    </row>
    <row r="58" spans="5:6" ht="18">
      <c r="E58" s="49" t="s">
        <v>32</v>
      </c>
      <c r="F58" s="50">
        <f>SUM(F56-F57)</f>
        <v>5440.610000000001</v>
      </c>
    </row>
    <row r="60" spans="2:6" ht="18">
      <c r="B60" s="42" t="s">
        <v>31</v>
      </c>
      <c r="C60" s="4"/>
      <c r="D60" s="4"/>
      <c r="E60" s="28"/>
      <c r="F60" s="28"/>
    </row>
    <row r="61" spans="2:6" ht="18">
      <c r="B61" s="29" t="s">
        <v>57</v>
      </c>
      <c r="C61" s="4"/>
      <c r="D61" s="4"/>
      <c r="E61" s="28"/>
      <c r="F61" s="28"/>
    </row>
    <row r="62" spans="2:17" ht="18">
      <c r="B62" s="29" t="s">
        <v>58</v>
      </c>
      <c r="C62" s="4"/>
      <c r="D62" s="4"/>
      <c r="M62" s="1"/>
      <c r="N62" s="1"/>
      <c r="O62" s="1"/>
      <c r="P62" s="1"/>
      <c r="Q62" s="1"/>
    </row>
    <row r="63" spans="2:17" ht="18">
      <c r="B63" s="29" t="s">
        <v>61</v>
      </c>
      <c r="C63" s="4"/>
      <c r="D63" s="4"/>
      <c r="M63" s="1"/>
      <c r="N63" s="1"/>
      <c r="O63" s="1"/>
      <c r="P63" s="1"/>
      <c r="Q63" s="1"/>
    </row>
    <row r="64" spans="2:17" ht="18">
      <c r="B64" s="29"/>
      <c r="C64" s="4"/>
      <c r="D64" s="4"/>
      <c r="M64" s="1"/>
      <c r="N64" s="1"/>
      <c r="O64" s="1"/>
      <c r="P64" s="1"/>
      <c r="Q64" s="1"/>
    </row>
    <row r="65" spans="2:17" ht="18">
      <c r="B65" s="30" t="s">
        <v>59</v>
      </c>
      <c r="C65" s="31"/>
      <c r="D65" s="31"/>
      <c r="E65" s="32"/>
      <c r="F65" s="33"/>
      <c r="M65" s="1"/>
      <c r="N65" s="1"/>
      <c r="O65" s="1"/>
      <c r="P65" s="1"/>
      <c r="Q65" s="1"/>
    </row>
    <row r="66" spans="2:17" ht="18">
      <c r="B66" s="47"/>
      <c r="C66" s="31"/>
      <c r="D66" s="31"/>
      <c r="E66" s="32"/>
      <c r="F66" s="32"/>
      <c r="M66" s="1"/>
      <c r="N66" s="1"/>
      <c r="O66" s="1"/>
      <c r="P66" s="1"/>
      <c r="Q66" s="1"/>
    </row>
    <row r="67" spans="2:17" ht="18">
      <c r="B67" s="51" t="s">
        <v>39</v>
      </c>
      <c r="C67" s="43"/>
      <c r="D67" s="43"/>
      <c r="E67" s="43"/>
      <c r="F67" s="44"/>
      <c r="M67" s="1"/>
      <c r="N67" s="1"/>
      <c r="O67" s="1"/>
      <c r="P67" s="1"/>
      <c r="Q67" s="1"/>
    </row>
    <row r="68" spans="2:17" ht="18">
      <c r="B68" s="52" t="s">
        <v>34</v>
      </c>
      <c r="C68" s="45"/>
      <c r="D68" s="45"/>
      <c r="E68" s="45"/>
      <c r="F68" s="46"/>
      <c r="M68" s="1"/>
      <c r="N68" s="1"/>
      <c r="O68" s="1"/>
      <c r="P68" s="1"/>
      <c r="Q68" s="1"/>
    </row>
    <row r="69" spans="1:17" ht="18.75" thickBot="1">
      <c r="A69" s="4"/>
      <c r="B69" s="29"/>
      <c r="C69" s="4"/>
      <c r="D69" s="4"/>
      <c r="M69" s="1"/>
      <c r="N69" s="1"/>
      <c r="O69" s="1"/>
      <c r="P69" s="1"/>
      <c r="Q69" s="1"/>
    </row>
    <row r="70" spans="2:17" ht="19.5" thickTop="1">
      <c r="B70" s="34" t="s">
        <v>22</v>
      </c>
      <c r="C70" s="35"/>
      <c r="D70" s="35"/>
      <c r="E70" s="36"/>
      <c r="F70" s="37"/>
      <c r="L70" s="1"/>
      <c r="M70" s="1"/>
      <c r="N70" s="1"/>
      <c r="O70" s="1"/>
      <c r="P70" s="1"/>
      <c r="Q70" s="1"/>
    </row>
    <row r="71" spans="2:17" ht="19.5" thickBot="1">
      <c r="B71" s="38" t="s">
        <v>23</v>
      </c>
      <c r="C71" s="39"/>
      <c r="D71" s="39"/>
      <c r="E71" s="39"/>
      <c r="F71" s="40"/>
      <c r="L71" s="1"/>
      <c r="M71" s="1"/>
      <c r="N71" s="1"/>
      <c r="O71" s="1"/>
      <c r="P71" s="1"/>
      <c r="Q71" s="1"/>
    </row>
    <row r="72" spans="3:17" ht="18.75" thickTop="1">
      <c r="C72" s="5"/>
      <c r="D72" s="5"/>
      <c r="E72" s="2"/>
      <c r="L72" s="1"/>
      <c r="M72" s="1"/>
      <c r="N72" s="1"/>
      <c r="O72" s="1"/>
      <c r="P72" s="1"/>
      <c r="Q72" s="1"/>
    </row>
    <row r="73" spans="3:17" ht="18">
      <c r="C73" s="2"/>
      <c r="D73" s="2"/>
      <c r="E73" s="2"/>
      <c r="L73" s="1"/>
      <c r="M73" s="1"/>
      <c r="N73" s="1"/>
      <c r="O73" s="1"/>
      <c r="P73" s="1"/>
      <c r="Q73" s="1"/>
    </row>
    <row r="74" ht="18">
      <c r="Q74" s="1"/>
    </row>
    <row r="75" ht="18">
      <c r="Q75" s="1"/>
    </row>
    <row r="76" ht="18">
      <c r="Q76" s="1"/>
    </row>
    <row r="77" spans="1:17" ht="18">
      <c r="A77" s="4"/>
      <c r="Q77" s="1"/>
    </row>
    <row r="78" spans="1:17" ht="18">
      <c r="A78" s="4"/>
      <c r="Q78" s="1"/>
    </row>
    <row r="79" ht="18">
      <c r="A79" s="4"/>
    </row>
    <row r="80" ht="18">
      <c r="A80" s="4"/>
    </row>
    <row r="81" ht="18">
      <c r="A81" s="4"/>
    </row>
  </sheetData>
  <sheetProtection/>
  <printOptions/>
  <pageMargins left="0.13" right="0.13" top="0.34" bottom="0.2" header="0.34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cp:lastPrinted>2020-06-25T08:57:02Z</cp:lastPrinted>
  <dcterms:created xsi:type="dcterms:W3CDTF">2009-12-20T08:22:27Z</dcterms:created>
  <dcterms:modified xsi:type="dcterms:W3CDTF">2024-02-14T09:39:03Z</dcterms:modified>
  <cp:category/>
  <cp:version/>
  <cp:contentType/>
  <cp:contentStatus/>
</cp:coreProperties>
</file>